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69.2021_K1_OBHbyt_Čih\"/>
    </mc:Choice>
  </mc:AlternateContent>
  <bookViews>
    <workbookView xWindow="0" yWindow="0" windowWidth="28005" windowHeight="68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7" i="12"/>
  <c r="G86" i="12" s="1"/>
  <c r="I59" i="1" s="1"/>
  <c r="I87" i="12"/>
  <c r="I86" i="12" s="1"/>
  <c r="K87" i="12"/>
  <c r="K86" i="12" s="1"/>
  <c r="O87" i="12"/>
  <c r="O86" i="12" s="1"/>
  <c r="Q87" i="12"/>
  <c r="Q86" i="12" s="1"/>
  <c r="V87" i="12"/>
  <c r="V86" i="12" s="1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V106" i="12" s="1"/>
  <c r="G109" i="12"/>
  <c r="M109" i="12" s="1"/>
  <c r="I109" i="12"/>
  <c r="K109" i="12"/>
  <c r="O109" i="12"/>
  <c r="Q109" i="12"/>
  <c r="V109" i="12"/>
  <c r="V110" i="12"/>
  <c r="G111" i="12"/>
  <c r="M111" i="12" s="1"/>
  <c r="M110" i="12" s="1"/>
  <c r="I111" i="12"/>
  <c r="I110" i="12" s="1"/>
  <c r="K111" i="12"/>
  <c r="K110" i="12" s="1"/>
  <c r="O111" i="12"/>
  <c r="O110" i="12" s="1"/>
  <c r="Q111" i="12"/>
  <c r="Q110" i="12" s="1"/>
  <c r="V111" i="12"/>
  <c r="G113" i="12"/>
  <c r="M113" i="12" s="1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AF124" i="12"/>
  <c r="I20" i="1"/>
  <c r="K88" i="12" l="1"/>
  <c r="Q119" i="12"/>
  <c r="M25" i="12"/>
  <c r="M24" i="12" s="1"/>
  <c r="G44" i="12"/>
  <c r="I55" i="1" s="1"/>
  <c r="K97" i="12"/>
  <c r="K106" i="12"/>
  <c r="Q51" i="12"/>
  <c r="I112" i="12"/>
  <c r="I119" i="12"/>
  <c r="K112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19" i="12"/>
  <c r="Q112" i="12"/>
  <c r="G41" i="1"/>
  <c r="G39" i="1"/>
  <c r="G42" i="1" s="1"/>
  <c r="G25" i="1" s="1"/>
  <c r="A25" i="1" s="1"/>
  <c r="A26" i="1" s="1"/>
  <c r="G26" i="1" s="1"/>
  <c r="K119" i="12"/>
  <c r="G110" i="12"/>
  <c r="I63" i="1" s="1"/>
  <c r="I18" i="1" s="1"/>
  <c r="V97" i="12"/>
  <c r="V88" i="12"/>
  <c r="O68" i="12"/>
  <c r="I51" i="12"/>
  <c r="O51" i="12"/>
  <c r="O8" i="12"/>
  <c r="G40" i="1"/>
  <c r="V119" i="12"/>
  <c r="V112" i="12"/>
  <c r="M106" i="12"/>
  <c r="G97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2" i="12"/>
  <c r="G112" i="12"/>
  <c r="I64" i="1" s="1"/>
  <c r="Q106" i="12"/>
  <c r="I106" i="12"/>
  <c r="O106" i="12"/>
  <c r="Q97" i="12"/>
  <c r="I97" i="12"/>
  <c r="O97" i="12"/>
  <c r="Q88" i="12"/>
  <c r="I88" i="12"/>
  <c r="O88" i="12"/>
  <c r="V68" i="12"/>
  <c r="K63" i="12"/>
  <c r="V51" i="12"/>
  <c r="V44" i="12"/>
  <c r="K26" i="12"/>
  <c r="Q26" i="12"/>
  <c r="I26" i="12"/>
  <c r="G8" i="12"/>
  <c r="Q8" i="12"/>
  <c r="M88" i="12"/>
  <c r="M119" i="12"/>
  <c r="AE124" i="12"/>
  <c r="G119" i="12"/>
  <c r="I65" i="1" s="1"/>
  <c r="I19" i="1" s="1"/>
  <c r="M114" i="12"/>
  <c r="M112" i="12" s="1"/>
  <c r="G106" i="12"/>
  <c r="I62" i="1" s="1"/>
  <c r="M98" i="12"/>
  <c r="M97" i="12" s="1"/>
  <c r="G88" i="12"/>
  <c r="I60" i="1" s="1"/>
  <c r="M87" i="12"/>
  <c r="M86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4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<sst xmlns="http://schemas.openxmlformats.org/spreadsheetml/2006/main" count="754" uniqueCount="320">
  <si>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</si>
  <si>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</si>
  <si>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</si>
  <si>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</si>
  <si>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</si>
  <si>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</si>
  <si>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</si>
  <si>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</si>
  <si>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</si>
  <si>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</si>
  <si>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</si>
  <si>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</si>
  <si>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</si>
  <si>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</si>
  <si>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</si>
  <si>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</si>
  <si>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</si>
  <si>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</si>
  <si>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</si>
  <si>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</si>
  <si>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</si>
  <si>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</si>
  <si>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</si>
  <si>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</si>
  <si>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</si>
  <si>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</si>
  <si>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</si>
  <si>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</si>
  <si>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</si>
  <si>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</si>
  <si>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</si>
  <si>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</si>
  <si>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</si>
  <si>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</si>
  <si>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</si>
  <si>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</si>
  <si>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</si>
  <si>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</si>
  <si>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</si>
  <si>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</si>
  <si>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</si>
  <si>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</si>
  <si>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</si>
  <si>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</si>
  <si>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</si>
  <si>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</si>
  <si>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</si>
  <si>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</si>
  <si>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</si>
  <si>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</si>
  <si>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</si>
  <si>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</si>
  <si>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</si>
  <si>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</si>
  <si>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</si>
  <si>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</si>
  <si>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</si>
  <si>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</si>
  <si>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</si>
  <si>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</si>
  <si>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</si>
  <si>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</si>
  <si>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</si>
  <si>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</si>
  <si>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</si>
  <si>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</si>
  <si>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</si>
  <si>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</si>
  <si>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</si>
  <si>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</si>
  <si>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</si>
  <si>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</si>
  <si>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</si>
  <si>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</si>
  <si>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</si>
  <si>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</si>
  <si>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</si>
  <si>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</si>
  <si>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</si>
  <si>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</si>
  <si>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</si>
  <si>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</si>
  <si>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</si>
  <si>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</si>
  <si>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</si>
  <si>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</si>
  <si>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</si>
  <si>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</si>
  <si>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</si>
  <si>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</si>
  <si>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</si>
  <si>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</si>
  <si>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</si>
  <si>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</si>
  <si>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</si>
  <si>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</si>
  <si>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</si>
  <si>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</si>
  <si>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</si>
  <si>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</si>
  <si>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</si>
  <si>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</si>
  <si>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</si>
  <si>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</si>
  <si>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</si>
  <si>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</si>
  <si>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</si>
  <si>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</si>
  <si>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</si>
  <si>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</si>
  <si>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</si>
  <si>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</si>
  <si>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</si>
  <si>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</si>
  <si>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</si>
  <si>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</si>
  <si>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</si>
  <si>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</si>
  <si>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</si>
  <si>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</si>
  <si>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</si>
  <si>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</si>
  <si>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</si>
  <si>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</si>
  <si>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</si>
  <si>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</si>
  <si>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</si>
  <si>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</si>
  <si>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</si>
  <si>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</si>
  <si>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</si>
  <si>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</si>
  <si>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</si>
  <si>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</si>
  <si>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</si>
  <si>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</si>
  <si>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</si>
  <si>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</si>
  <si>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</si>
  <si>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</si>
  <si>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</si>
  <si>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</si>
  <si>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</si>
  <si>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</si>
  <si>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</si>
  <si>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</si>
  <si>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</si>
  <si>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</si>
  <si>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</si>
  <si>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</si>
  <si>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</si>
  <si>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</si>
  <si>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</si>
  <si>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</si>
  <si>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</si>
  <si>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</si>
  <si>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</si>
  <si>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</si>
  <si>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</si>
  <si>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</si>
  <si>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</si>
  <si>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</si>
  <si>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</si>
  <si>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</si>
  <si>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</si>
  <si>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</si>
  <si>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</si>
  <si>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</si>
  <si>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</si>
  <si>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</si>
  <si>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</si>
  <si>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</si>
  <si>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</si>
  <si>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</si>
  <si>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</si>
  <si>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</si>
  <si>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</si>
  <si>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</si>
  <si>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</si>
  <si>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</si>
  <si>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</si>
  <si>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</si>
  <si>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</si>
  <si>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</si>
  <si>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</si>
  <si>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</si>
  <si>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</si>
  <si>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</si>
  <si>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</si>
  <si>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</si>
  <si>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</si>
  <si>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</si>
  <si>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</si>
  <si>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</si>
  <si>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</si>
  <si>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</si>
  <si>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</si>
  <si>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</si>
  <si>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</si>
  <si>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</si>
  <si>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</si>
  <si>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</si>
  <si>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</si>
  <si>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</si>
  <si>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</si>
  <si>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</si>
  <si>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</si>
  <si>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</si>
  <si>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</si>
  <si>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</si>
  <si>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</si>
  <si>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</si>
  <si>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</si>
  <si>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</si>
  <si>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</si>
  <si>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</si>
  <si>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</si>
  <si>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</si>
  <si>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</si>
  <si>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</si>
  <si>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</si>
  <si>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</si>
  <si>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</si>
  <si>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</si>
  <si>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</si>
  <si>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</si>
  <si>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</si>
  <si>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</si>
  <si>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</si>
  <si>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</si>
  <si>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</si>
  <si>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</si>
  <si>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</si>
  <si>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</si>
  <si>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</si>
  <si>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</si>
  <si>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</si>
  <si>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</si>
  <si>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</si>
  <si>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</si>
  <si>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</si>
  <si>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</si>
  <si>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</si>
  <si>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</si>
  <si>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</si>
  <si>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</si>
  <si>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</si>
  <si>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</si>
  <si>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</si>
  <si>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</si>
  <si>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</si>
  <si>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</si>
  <si>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</si>
  <si>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</si>
  <si>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</si>
  <si>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</si>
  <si>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</si>
  <si>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</si>
  <si>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</si>
  <si>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</si>
  <si>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</si>
  <si>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</si>
  <si>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</si>
  <si>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</si>
  <si>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</si>
  <si>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</si>
  <si>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</si>
  <si>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</si>
  <si>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</si>
  <si>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</si>
  <si>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</si>
  <si>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</si>
  <si>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</si>
  <si>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</si>
  <si>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</si>
  <si>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</si>
  <si>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</si>
  <si>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</si>
  <si>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</si>
  <si>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</si>
  <si>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</si>
  <si>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</si>
  <si>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</si>
  <si>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</si>
  <si>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</si>
  <si>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</si>
  <si>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</si>
  <si>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</si>
  <si>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</si>
  <si>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</si>
  <si>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</si>
  <si>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</si>
  <si>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</si>
  <si>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</si>
  <si>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</si>
  <si>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</si>
  <si>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</si>
  <si>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</si>
  <si>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</si>
  <si>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</si>
  <si>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</si>
  <si>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</si>
  <si>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</si>
  <si>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</si>
  <si>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</si>
  <si>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</si>
  <si>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</si>
  <si>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</si>
  <si>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D+M Revizní dvířka  do  SDK příčky, 650x900 mm</t>
  </si>
  <si>
    <t>8+4</t>
  </si>
  <si>
    <t>4+8</t>
  </si>
  <si>
    <t>24+4</t>
  </si>
  <si>
    <t>28*1,1</t>
  </si>
  <si>
    <t>Obklad vnitř.stěn,keram.režný,hladký, MC, 40x25 cm</t>
  </si>
  <si>
    <t xml:space="preserve">Obkládačka pórov. 400x250x6,8 </t>
  </si>
  <si>
    <t>Revize, vč.vyřazovacího protokolu PS</t>
  </si>
  <si>
    <t>Rozpočet Volgogradská 94</t>
  </si>
  <si>
    <t xml:space="preserve">Rozpočet Volgogradská </t>
  </si>
  <si>
    <t>parozábrana</t>
  </si>
  <si>
    <t>D+M zárubní a dveří , lamino CPL nebo folie, dle výběru stavebníka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</si>
</sst>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51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316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44392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197"/>
      <c r="D39" s="198"/>
      <c r="E39" s="198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53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5" t="s">
        <v>58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195" t="s">
        <v>60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195" t="s">
        <v>62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195" t="s">
        <v>64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195" t="s">
        <v>66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195" t="s">
        <v>68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195" t="s">
        <v>70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195" t="s">
        <v>72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195" t="s">
        <v>74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195" t="s">
        <v>76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195" t="s">
        <v>78</v>
      </c>
      <c r="D59" s="196"/>
      <c r="E59" s="196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195" t="s">
        <v>80</v>
      </c>
      <c r="D60" s="196"/>
      <c r="E60" s="196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195" t="s">
        <v>82</v>
      </c>
      <c r="D61" s="196"/>
      <c r="E61" s="196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195" t="s">
        <v>84</v>
      </c>
      <c r="D62" s="196"/>
      <c r="E62" s="196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195" t="s">
        <v>86</v>
      </c>
      <c r="D63" s="196"/>
      <c r="E63" s="196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195" t="s">
        <v>88</v>
      </c>
      <c r="D64" s="196"/>
      <c r="E64" s="196"/>
      <c r="F64" s="137" t="s">
        <v>89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195" t="s">
        <v>29</v>
      </c>
      <c r="D65" s="196"/>
      <c r="E65" s="196"/>
      <c r="F65" s="137" t="s">
        <v>90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workbookViewId="0">
      <pane ySplit="7" topLeftCell="A119" activePane="bottomLeft" state="frozen"/>
      <selection pane="bottomLeft" activeCell="C87" sqref="C87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317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>
        <v>5</v>
      </c>
      <c r="B19" s="159" t="s">
        <v>136</v>
      </c>
      <c r="C19" s="188" t="s">
        <v>318</v>
      </c>
      <c r="D19" s="163" t="s">
        <v>120</v>
      </c>
      <c r="E19" s="164">
        <v>3.1960000000000002</v>
      </c>
      <c r="F19" s="161"/>
      <c r="G19" s="161">
        <v>0</v>
      </c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6</v>
      </c>
      <c r="B20" s="179" t="s">
        <v>139</v>
      </c>
      <c r="C20" s="189" t="s">
        <v>140</v>
      </c>
      <c r="D20" s="180" t="s">
        <v>141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142</v>
      </c>
      <c r="C22" s="187" t="s">
        <v>143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144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145</v>
      </c>
      <c r="C25" s="189" t="s">
        <v>146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0.96</v>
      </c>
      <c r="R26" s="165"/>
      <c r="S26" s="165"/>
      <c r="T26" s="165"/>
      <c r="U26" s="165"/>
      <c r="V26" s="165">
        <f>SUM(V27:V37)</f>
        <v>15.34</v>
      </c>
      <c r="W26" s="165"/>
      <c r="AG26" t="s">
        <v>117</v>
      </c>
    </row>
    <row r="27" spans="1:60" outlineLevel="1" x14ac:dyDescent="0.2">
      <c r="A27" s="172">
        <v>8</v>
      </c>
      <c r="B27" s="173" t="s">
        <v>147</v>
      </c>
      <c r="C27" s="187" t="s">
        <v>148</v>
      </c>
      <c r="D27" s="174" t="s">
        <v>120</v>
      </c>
      <c r="E27" s="175">
        <v>12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3.7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309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149</v>
      </c>
      <c r="C29" s="189" t="s">
        <v>150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151</v>
      </c>
      <c r="C30" s="189" t="s">
        <v>152</v>
      </c>
      <c r="D30" s="180" t="s">
        <v>153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154</v>
      </c>
      <c r="C31" s="187" t="s">
        <v>155</v>
      </c>
      <c r="D31" s="174" t="s">
        <v>120</v>
      </c>
      <c r="E31" s="175">
        <v>12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0.82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3.6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310</v>
      </c>
      <c r="D32" s="163"/>
      <c r="E32" s="164">
        <v>12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156</v>
      </c>
      <c r="C33" s="189" t="s">
        <v>157</v>
      </c>
      <c r="D33" s="180" t="s">
        <v>141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158</v>
      </c>
      <c r="T33" s="161" t="s">
        <v>159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160</v>
      </c>
      <c r="C34" s="189" t="s">
        <v>161</v>
      </c>
      <c r="D34" s="180" t="s">
        <v>162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158</v>
      </c>
      <c r="T34" s="161" t="s">
        <v>159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163</v>
      </c>
      <c r="C35" s="189" t="s">
        <v>164</v>
      </c>
      <c r="D35" s="180" t="s">
        <v>162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158</v>
      </c>
      <c r="T35" s="161" t="s">
        <v>165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166</v>
      </c>
      <c r="C36" s="189" t="s">
        <v>308</v>
      </c>
      <c r="D36" s="180" t="s">
        <v>141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158</v>
      </c>
      <c r="T36" s="161" t="s">
        <v>159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167</v>
      </c>
      <c r="C37" s="189" t="s">
        <v>168</v>
      </c>
      <c r="D37" s="180" t="s">
        <v>141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158</v>
      </c>
      <c r="T37" s="161" t="s">
        <v>165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169</v>
      </c>
      <c r="C39" s="189" t="s">
        <v>170</v>
      </c>
      <c r="D39" s="180" t="s">
        <v>171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172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173</v>
      </c>
      <c r="C41" s="187" t="s">
        <v>174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175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176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177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178</v>
      </c>
      <c r="C45" s="189" t="s">
        <v>179</v>
      </c>
      <c r="D45" s="180" t="s">
        <v>153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180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181</v>
      </c>
      <c r="C46" s="189" t="s">
        <v>182</v>
      </c>
      <c r="D46" s="180" t="s">
        <v>153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180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183</v>
      </c>
      <c r="C47" s="189" t="s">
        <v>184</v>
      </c>
      <c r="D47" s="180" t="s">
        <v>153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185</v>
      </c>
      <c r="C48" s="189" t="s">
        <v>186</v>
      </c>
      <c r="D48" s="180" t="s">
        <v>141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180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187</v>
      </c>
      <c r="C49" s="187" t="s">
        <v>188</v>
      </c>
      <c r="D49" s="174" t="s">
        <v>141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158</v>
      </c>
      <c r="T49" s="161" t="s">
        <v>159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189</v>
      </c>
      <c r="C50" s="190" t="s">
        <v>190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191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192</v>
      </c>
      <c r="C52" s="189" t="s">
        <v>193</v>
      </c>
      <c r="D52" s="180" t="s">
        <v>141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180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194</v>
      </c>
      <c r="C53" s="189" t="s">
        <v>195</v>
      </c>
      <c r="D53" s="180" t="s">
        <v>141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180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196</v>
      </c>
      <c r="C54" s="189" t="s">
        <v>197</v>
      </c>
      <c r="D54" s="180" t="s">
        <v>153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180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198</v>
      </c>
      <c r="C55" s="189" t="s">
        <v>199</v>
      </c>
      <c r="D55" s="180" t="s">
        <v>153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200</v>
      </c>
      <c r="C56" s="189" t="s">
        <v>201</v>
      </c>
      <c r="D56" s="180" t="s">
        <v>141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180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202</v>
      </c>
      <c r="C57" s="189" t="s">
        <v>203</v>
      </c>
      <c r="D57" s="180" t="s">
        <v>204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180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205</v>
      </c>
      <c r="C58" s="189" t="s">
        <v>206</v>
      </c>
      <c r="D58" s="180" t="s">
        <v>141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180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207</v>
      </c>
      <c r="C59" s="189" t="s">
        <v>208</v>
      </c>
      <c r="D59" s="180" t="s">
        <v>153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180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209</v>
      </c>
      <c r="C60" s="189" t="s">
        <v>210</v>
      </c>
      <c r="D60" s="180" t="s">
        <v>153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180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211</v>
      </c>
      <c r="D61" s="174" t="s">
        <v>153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158</v>
      </c>
      <c r="T61" s="161" t="s">
        <v>165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212</v>
      </c>
      <c r="C62" s="190" t="s">
        <v>213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214</v>
      </c>
      <c r="C64" s="189" t="s">
        <v>215</v>
      </c>
      <c r="D64" s="180" t="s">
        <v>153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159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315</v>
      </c>
      <c r="D65" s="180" t="s">
        <v>162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158</v>
      </c>
      <c r="T65" s="161" t="s">
        <v>165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216</v>
      </c>
      <c r="C66" s="187" t="s">
        <v>217</v>
      </c>
      <c r="D66" s="174" t="s">
        <v>162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158</v>
      </c>
      <c r="T66" s="161" t="s">
        <v>165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218</v>
      </c>
      <c r="C67" s="190" t="s">
        <v>219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191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220</v>
      </c>
      <c r="C69" s="189" t="s">
        <v>221</v>
      </c>
      <c r="D69" s="180" t="s">
        <v>222</v>
      </c>
      <c r="E69" s="181">
        <v>1</v>
      </c>
      <c r="F69" s="182"/>
      <c r="G69" s="183">
        <f t="shared" ref="G69:G85" si="14">ROUND(E69*F69,2)</f>
        <v>0</v>
      </c>
      <c r="H69" s="162"/>
      <c r="I69" s="161">
        <f t="shared" ref="I69:I85" si="15">ROUND(E69*H69,2)</f>
        <v>0</v>
      </c>
      <c r="J69" s="162"/>
      <c r="K69" s="161">
        <f t="shared" ref="K69:K85" si="16">ROUND(E69*J69,2)</f>
        <v>0</v>
      </c>
      <c r="L69" s="161">
        <v>15</v>
      </c>
      <c r="M69" s="161">
        <f t="shared" ref="M69:M85" si="17">G69*(1+L69/100)</f>
        <v>0</v>
      </c>
      <c r="N69" s="161">
        <v>1.41E-3</v>
      </c>
      <c r="O69" s="161">
        <f t="shared" ref="O69:O85" si="18">ROUND(E69*N69,2)</f>
        <v>0</v>
      </c>
      <c r="P69" s="161">
        <v>0</v>
      </c>
      <c r="Q69" s="161">
        <f t="shared" ref="Q69:Q85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5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223</v>
      </c>
      <c r="C70" s="189" t="s">
        <v>224</v>
      </c>
      <c r="D70" s="180" t="s">
        <v>222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225</v>
      </c>
      <c r="C71" s="189" t="s">
        <v>226</v>
      </c>
      <c r="D71" s="180" t="s">
        <v>222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180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227</v>
      </c>
      <c r="C72" s="189" t="s">
        <v>228</v>
      </c>
      <c r="D72" s="180" t="s">
        <v>222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180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229</v>
      </c>
      <c r="C73" s="189" t="s">
        <v>230</v>
      </c>
      <c r="D73" s="180" t="s">
        <v>141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231</v>
      </c>
      <c r="C74" s="189" t="s">
        <v>232</v>
      </c>
      <c r="D74" s="180" t="s">
        <v>141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180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233</v>
      </c>
      <c r="C75" s="189" t="s">
        <v>234</v>
      </c>
      <c r="D75" s="180" t="s">
        <v>141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180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235</v>
      </c>
      <c r="C76" s="189" t="s">
        <v>236</v>
      </c>
      <c r="D76" s="180" t="s">
        <v>141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180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237</v>
      </c>
      <c r="C77" s="189" t="s">
        <v>298</v>
      </c>
      <c r="D77" s="180" t="s">
        <v>162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158</v>
      </c>
      <c r="T77" s="161" t="s">
        <v>165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238</v>
      </c>
      <c r="C78" s="189" t="s">
        <v>299</v>
      </c>
      <c r="D78" s="180" t="s">
        <v>141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158</v>
      </c>
      <c r="T78" s="161" t="s">
        <v>159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51</v>
      </c>
      <c r="B79" s="179" t="s">
        <v>239</v>
      </c>
      <c r="C79" s="189" t="s">
        <v>300</v>
      </c>
      <c r="D79" s="180" t="s">
        <v>141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158</v>
      </c>
      <c r="T79" s="161" t="s">
        <v>165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52</v>
      </c>
      <c r="B80" s="179" t="s">
        <v>240</v>
      </c>
      <c r="C80" s="189" t="s">
        <v>241</v>
      </c>
      <c r="D80" s="180" t="s">
        <v>141</v>
      </c>
      <c r="E80" s="181">
        <v>3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158</v>
      </c>
      <c r="T80" s="161" t="s">
        <v>165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53</v>
      </c>
      <c r="B81" s="179" t="s">
        <v>242</v>
      </c>
      <c r="C81" s="189" t="s">
        <v>307</v>
      </c>
      <c r="D81" s="180" t="s">
        <v>141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158</v>
      </c>
      <c r="T81" s="161" t="s">
        <v>159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54</v>
      </c>
      <c r="B82" s="179" t="s">
        <v>239</v>
      </c>
      <c r="C82" s="189" t="s">
        <v>243</v>
      </c>
      <c r="D82" s="180" t="s">
        <v>141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1.8000000000000001E-4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158</v>
      </c>
      <c r="T82" s="161" t="s">
        <v>159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244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55</v>
      </c>
      <c r="B83" s="179" t="s">
        <v>239</v>
      </c>
      <c r="C83" s="189" t="s">
        <v>301</v>
      </c>
      <c r="D83" s="180" t="s">
        <v>141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158</v>
      </c>
      <c r="T83" s="161" t="s">
        <v>159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244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2">
        <v>56</v>
      </c>
      <c r="B84" s="173" t="s">
        <v>239</v>
      </c>
      <c r="C84" s="187" t="s">
        <v>306</v>
      </c>
      <c r="D84" s="174" t="s">
        <v>141</v>
      </c>
      <c r="E84" s="175">
        <v>1</v>
      </c>
      <c r="F84" s="176"/>
      <c r="G84" s="177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158</v>
      </c>
      <c r="T84" s="161" t="s">
        <v>159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244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>
        <v>57</v>
      </c>
      <c r="B85" s="159" t="s">
        <v>245</v>
      </c>
      <c r="C85" s="190" t="s">
        <v>246</v>
      </c>
      <c r="D85" s="160" t="s">
        <v>0</v>
      </c>
      <c r="E85" s="184"/>
      <c r="F85" s="162"/>
      <c r="G85" s="161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121</v>
      </c>
      <c r="T85" s="161" t="s">
        <v>121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191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6" t="s">
        <v>116</v>
      </c>
      <c r="B86" s="167" t="s">
        <v>77</v>
      </c>
      <c r="C86" s="186" t="s">
        <v>78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117</v>
      </c>
    </row>
    <row r="87" spans="1:60" ht="22.5" outlineLevel="1" x14ac:dyDescent="0.2">
      <c r="A87" s="178">
        <v>58</v>
      </c>
      <c r="B87" s="179" t="s">
        <v>247</v>
      </c>
      <c r="C87" s="189" t="s">
        <v>319</v>
      </c>
      <c r="D87" s="180" t="s">
        <v>141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158</v>
      </c>
      <c r="T87" s="161" t="s">
        <v>159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248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79</v>
      </c>
      <c r="C88" s="186" t="s">
        <v>80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117</v>
      </c>
    </row>
    <row r="89" spans="1:60" outlineLevel="1" x14ac:dyDescent="0.2">
      <c r="A89" s="172">
        <v>59</v>
      </c>
      <c r="B89" s="173" t="s">
        <v>249</v>
      </c>
      <c r="C89" s="187" t="s">
        <v>250</v>
      </c>
      <c r="D89" s="174" t="s">
        <v>120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121</v>
      </c>
      <c r="T89" s="161" t="s">
        <v>121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180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8" t="s">
        <v>251</v>
      </c>
      <c r="D90" s="163"/>
      <c r="E90" s="164">
        <v>3.1960000000000002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8">
        <v>60</v>
      </c>
      <c r="B91" s="179" t="s">
        <v>252</v>
      </c>
      <c r="C91" s="189" t="s">
        <v>253</v>
      </c>
      <c r="D91" s="180" t="s">
        <v>120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254</v>
      </c>
      <c r="T91" s="161" t="s">
        <v>254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180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2">
        <v>61</v>
      </c>
      <c r="B92" s="173" t="s">
        <v>255</v>
      </c>
      <c r="C92" s="187" t="s">
        <v>302</v>
      </c>
      <c r="D92" s="174" t="s">
        <v>120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121</v>
      </c>
      <c r="T92" s="161" t="s">
        <v>121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180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251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2">
        <v>62</v>
      </c>
      <c r="B94" s="173" t="s">
        <v>256</v>
      </c>
      <c r="C94" s="187" t="s">
        <v>303</v>
      </c>
      <c r="D94" s="174" t="s">
        <v>120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158</v>
      </c>
      <c r="T94" s="161" t="s">
        <v>165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257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>
        <v>63</v>
      </c>
      <c r="B96" s="159" t="s">
        <v>258</v>
      </c>
      <c r="C96" s="190" t="s">
        <v>259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121</v>
      </c>
      <c r="T96" s="161" t="s">
        <v>121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191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6" t="s">
        <v>116</v>
      </c>
      <c r="B97" s="167" t="s">
        <v>81</v>
      </c>
      <c r="C97" s="186" t="s">
        <v>82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1.8800000000000001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39.54</v>
      </c>
      <c r="W97" s="165"/>
      <c r="AG97" t="s">
        <v>117</v>
      </c>
    </row>
    <row r="98" spans="1:60" ht="22.5" outlineLevel="1" x14ac:dyDescent="0.2">
      <c r="A98" s="172">
        <v>64</v>
      </c>
      <c r="B98" s="173" t="s">
        <v>260</v>
      </c>
      <c r="C98" s="187" t="s">
        <v>304</v>
      </c>
      <c r="D98" s="174" t="s">
        <v>120</v>
      </c>
      <c r="E98" s="175">
        <v>28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121</v>
      </c>
      <c r="T98" s="161" t="s">
        <v>121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180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311</v>
      </c>
      <c r="D99" s="163"/>
      <c r="E99" s="164">
        <v>28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2">
        <v>65</v>
      </c>
      <c r="B100" s="173" t="s">
        <v>261</v>
      </c>
      <c r="C100" s="187" t="s">
        <v>313</v>
      </c>
      <c r="D100" s="174" t="s">
        <v>120</v>
      </c>
      <c r="E100" s="175">
        <v>28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1.56</v>
      </c>
      <c r="P100" s="161">
        <v>0</v>
      </c>
      <c r="Q100" s="161">
        <f>ROUND(E100*P100,2)</f>
        <v>0</v>
      </c>
      <c r="R100" s="161"/>
      <c r="S100" s="161" t="s">
        <v>121</v>
      </c>
      <c r="T100" s="161" t="s">
        <v>121</v>
      </c>
      <c r="U100" s="161">
        <v>1.3480000000000001</v>
      </c>
      <c r="V100" s="161">
        <f>ROUND(E100*U100,2)</f>
        <v>37.74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180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311</v>
      </c>
      <c r="D101" s="163"/>
      <c r="E101" s="164">
        <v>28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78">
        <v>66</v>
      </c>
      <c r="B102" s="179" t="s">
        <v>262</v>
      </c>
      <c r="C102" s="189" t="s">
        <v>263</v>
      </c>
      <c r="D102" s="180" t="s">
        <v>153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121</v>
      </c>
      <c r="T102" s="161" t="s">
        <v>121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180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2">
        <v>67</v>
      </c>
      <c r="B103" s="173" t="s">
        <v>264</v>
      </c>
      <c r="C103" s="187" t="s">
        <v>314</v>
      </c>
      <c r="D103" s="174" t="s">
        <v>120</v>
      </c>
      <c r="E103" s="175">
        <v>30.8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0.31</v>
      </c>
      <c r="P103" s="161">
        <v>0</v>
      </c>
      <c r="Q103" s="161">
        <f>ROUND(E103*P103,2)</f>
        <v>0</v>
      </c>
      <c r="R103" s="161" t="s">
        <v>265</v>
      </c>
      <c r="S103" s="161" t="s">
        <v>121</v>
      </c>
      <c r="T103" s="161" t="s">
        <v>159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248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 t="s">
        <v>312</v>
      </c>
      <c r="D104" s="163"/>
      <c r="E104" s="164">
        <v>30.8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>
        <v>68</v>
      </c>
      <c r="B105" s="159" t="s">
        <v>266</v>
      </c>
      <c r="C105" s="190" t="s">
        <v>267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121</v>
      </c>
      <c r="T105" s="161" t="s">
        <v>121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191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116</v>
      </c>
      <c r="B106" s="167" t="s">
        <v>83</v>
      </c>
      <c r="C106" s="186" t="s">
        <v>84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117</v>
      </c>
    </row>
    <row r="107" spans="1:60" outlineLevel="1" x14ac:dyDescent="0.2">
      <c r="A107" s="172">
        <v>69</v>
      </c>
      <c r="B107" s="173" t="s">
        <v>268</v>
      </c>
      <c r="C107" s="187" t="s">
        <v>269</v>
      </c>
      <c r="D107" s="174" t="s">
        <v>120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121</v>
      </c>
      <c r="T107" s="161" t="s">
        <v>121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180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70</v>
      </c>
      <c r="B109" s="179" t="s">
        <v>270</v>
      </c>
      <c r="C109" s="189" t="s">
        <v>305</v>
      </c>
      <c r="D109" s="180" t="s">
        <v>120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121</v>
      </c>
      <c r="T109" s="161" t="s">
        <v>121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180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66" t="s">
        <v>116</v>
      </c>
      <c r="B110" s="167" t="s">
        <v>85</v>
      </c>
      <c r="C110" s="186" t="s">
        <v>86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117</v>
      </c>
    </row>
    <row r="111" spans="1:60" outlineLevel="1" x14ac:dyDescent="0.2">
      <c r="A111" s="178">
        <v>71</v>
      </c>
      <c r="B111" s="179" t="s">
        <v>271</v>
      </c>
      <c r="C111" s="189" t="s">
        <v>272</v>
      </c>
      <c r="D111" s="180" t="s">
        <v>162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158</v>
      </c>
      <c r="T111" s="161" t="s">
        <v>159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87</v>
      </c>
      <c r="C112" s="186" t="s">
        <v>88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117</v>
      </c>
    </row>
    <row r="113" spans="1:60" outlineLevel="1" x14ac:dyDescent="0.2">
      <c r="A113" s="178">
        <v>72</v>
      </c>
      <c r="B113" s="179" t="s">
        <v>273</v>
      </c>
      <c r="C113" s="189" t="s">
        <v>274</v>
      </c>
      <c r="D113" s="180" t="s">
        <v>171</v>
      </c>
      <c r="E113" s="181">
        <v>1.774</v>
      </c>
      <c r="F113" s="182"/>
      <c r="G113" s="183">
        <f t="shared" ref="G113:G118" si="21">ROUND(E113*F113,2)</f>
        <v>0</v>
      </c>
      <c r="H113" s="162"/>
      <c r="I113" s="161">
        <f t="shared" ref="I113:I118" si="22">ROUND(E113*H113,2)</f>
        <v>0</v>
      </c>
      <c r="J113" s="162"/>
      <c r="K113" s="161">
        <f t="shared" ref="K113:K118" si="23">ROUND(E113*J113,2)</f>
        <v>0</v>
      </c>
      <c r="L113" s="161">
        <v>15</v>
      </c>
      <c r="M113" s="161">
        <f t="shared" ref="M113:M118" si="24">G113*(1+L113/100)</f>
        <v>0</v>
      </c>
      <c r="N113" s="161">
        <v>0</v>
      </c>
      <c r="O113" s="161">
        <f t="shared" ref="O113:O118" si="25">ROUND(E113*N113,2)</f>
        <v>0</v>
      </c>
      <c r="P113" s="161">
        <v>0</v>
      </c>
      <c r="Q113" s="161">
        <f t="shared" ref="Q113:Q118" si="26">ROUND(E113*P113,2)</f>
        <v>0</v>
      </c>
      <c r="R113" s="161"/>
      <c r="S113" s="161" t="s">
        <v>121</v>
      </c>
      <c r="T113" s="161" t="s">
        <v>121</v>
      </c>
      <c r="U113" s="161">
        <v>0.93300000000000005</v>
      </c>
      <c r="V113" s="161">
        <f t="shared" ref="V113:V118" si="27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275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73</v>
      </c>
      <c r="B114" s="179" t="s">
        <v>276</v>
      </c>
      <c r="C114" s="189" t="s">
        <v>277</v>
      </c>
      <c r="D114" s="180" t="s">
        <v>171</v>
      </c>
      <c r="E114" s="181">
        <v>5.3220000000000001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121</v>
      </c>
      <c r="T114" s="161" t="s">
        <v>121</v>
      </c>
      <c r="U114" s="161">
        <v>0.65300000000000002</v>
      </c>
      <c r="V114" s="161">
        <f t="shared" si="27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275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74</v>
      </c>
      <c r="B115" s="179" t="s">
        <v>278</v>
      </c>
      <c r="C115" s="189" t="s">
        <v>279</v>
      </c>
      <c r="D115" s="180" t="s">
        <v>171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0.49</v>
      </c>
      <c r="V115" s="161">
        <f t="shared" si="27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275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75</v>
      </c>
      <c r="B116" s="179" t="s">
        <v>280</v>
      </c>
      <c r="C116" s="189" t="s">
        <v>281</v>
      </c>
      <c r="D116" s="180" t="s">
        <v>171</v>
      </c>
      <c r="E116" s="181">
        <v>15.965999999999999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</v>
      </c>
      <c r="V116" s="161">
        <f t="shared" si="27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275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76</v>
      </c>
      <c r="B117" s="179" t="s">
        <v>282</v>
      </c>
      <c r="C117" s="189" t="s">
        <v>283</v>
      </c>
      <c r="D117" s="180" t="s">
        <v>171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0.94199999999999995</v>
      </c>
      <c r="V117" s="161">
        <f t="shared" si="27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275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77</v>
      </c>
      <c r="B118" s="179" t="s">
        <v>284</v>
      </c>
      <c r="C118" s="189" t="s">
        <v>285</v>
      </c>
      <c r="D118" s="180" t="s">
        <v>171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275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6" t="s">
        <v>116</v>
      </c>
      <c r="B119" s="167" t="s">
        <v>90</v>
      </c>
      <c r="C119" s="186" t="s">
        <v>29</v>
      </c>
      <c r="D119" s="168"/>
      <c r="E119" s="169"/>
      <c r="F119" s="170"/>
      <c r="G119" s="171">
        <f>SUMIF(AG120:AG122,"&lt;&gt;NOR",G120:G122)</f>
        <v>0</v>
      </c>
      <c r="H119" s="165"/>
      <c r="I119" s="165">
        <f>SUM(I120:I122)</f>
        <v>0</v>
      </c>
      <c r="J119" s="165"/>
      <c r="K119" s="165">
        <f>SUM(K120:K122)</f>
        <v>0</v>
      </c>
      <c r="L119" s="165"/>
      <c r="M119" s="165">
        <f>SUM(M120:M122)</f>
        <v>0</v>
      </c>
      <c r="N119" s="165"/>
      <c r="O119" s="165">
        <f>SUM(O120:O122)</f>
        <v>0</v>
      </c>
      <c r="P119" s="165"/>
      <c r="Q119" s="165">
        <f>SUM(Q120:Q122)</f>
        <v>0</v>
      </c>
      <c r="R119" s="165"/>
      <c r="S119" s="165"/>
      <c r="T119" s="165"/>
      <c r="U119" s="165"/>
      <c r="V119" s="165">
        <f>SUM(V120:V122)</f>
        <v>0</v>
      </c>
      <c r="W119" s="165"/>
      <c r="AG119" t="s">
        <v>117</v>
      </c>
    </row>
    <row r="120" spans="1:60" outlineLevel="1" x14ac:dyDescent="0.2">
      <c r="A120" s="178">
        <v>78</v>
      </c>
      <c r="B120" s="179" t="s">
        <v>286</v>
      </c>
      <c r="C120" s="189" t="s">
        <v>287</v>
      </c>
      <c r="D120" s="180" t="s">
        <v>288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121</v>
      </c>
      <c r="T120" s="161" t="s">
        <v>159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289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8">
        <v>79</v>
      </c>
      <c r="B121" s="179" t="s">
        <v>290</v>
      </c>
      <c r="C121" s="189" t="s">
        <v>291</v>
      </c>
      <c r="D121" s="180" t="s">
        <v>288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158</v>
      </c>
      <c r="T121" s="161" t="s">
        <v>159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289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2">
        <v>80</v>
      </c>
      <c r="B122" s="173" t="s">
        <v>292</v>
      </c>
      <c r="C122" s="187" t="s">
        <v>293</v>
      </c>
      <c r="D122" s="174" t="s">
        <v>288</v>
      </c>
      <c r="E122" s="175">
        <v>1</v>
      </c>
      <c r="F122" s="176"/>
      <c r="G122" s="177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158</v>
      </c>
      <c r="T122" s="161" t="s">
        <v>159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289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x14ac:dyDescent="0.2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 x14ac:dyDescent="0.2">
      <c r="A124" s="154"/>
      <c r="B124" s="155" t="s">
        <v>31</v>
      </c>
      <c r="C124" s="192"/>
      <c r="D124" s="156"/>
      <c r="E124" s="157"/>
      <c r="F124" s="157"/>
      <c r="G124" s="185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294</v>
      </c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1" t="s">
        <v>295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296</v>
      </c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93"/>
      <c r="D134" s="142"/>
      <c r="AG134" t="s">
        <v>297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2021-07-13T05:05:40Z</cp:lastPrinted>
  <dcterms:created xsi:type="dcterms:W3CDTF">2009-04-08T07:15:50Z</dcterms:created>
  <dcterms:modified xsi:type="dcterms:W3CDTF">2021-07-15T07:21:39Z</dcterms:modified>
</cp:coreProperties>
</file>